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<sst xmlns="http://schemas.openxmlformats.org/spreadsheetml/2006/main" count="129" uniqueCount="126">
  <si>
    <t>Наименование показателя</t>
  </si>
  <si>
    <t>Код дохода по КД</t>
  </si>
  <si>
    <t>ШТРАФЫ, САНКЦИИ, ВОЗМЕЩЕНИЕ УЩЕРБА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</si>
  <si>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</si>
  <si>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</si>
  <si>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</si>
  <si>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</si>
  <si>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</si>
  <si>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</si>
  <si>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</si>
  <si>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</si>
  <si>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</si>
  <si>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</si>
  <si>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</si>
  <si>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</si>
  <si>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безвозмездные поступления в бюджеты городских поселений</t>
  </si>
  <si>
    <t>000 2 07 05030 13 0000 180</t>
  </si>
  <si>
    <t>ПРОЧИЕ БЕЗВОЗМЕЗДНЫЕ ПОСТУПЛЕНИЯ</t>
  </si>
  <si>
    <t>000 2 07 00000 00 0000 000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</si>
  <si>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</si>
  <si>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</si>
  <si>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</si>
  <si>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</si>
  <si>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</si>
  <si>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</si>
  <si>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</si>
  <si>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</si>
  <si>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</si>
  <si>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</si>
  <si>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</si>
  <si>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</si>
  <si>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сельских  поселений</t>
  </si>
  <si>
    <t xml:space="preserve">Земельный налог с организаций 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</si>
  <si>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</si>
  <si>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</si>
  <si>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</si>
  <si>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</si>
  <si>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</si>
  <si>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</si>
  <si>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</si>
  <si>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</si>
  <si>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</si>
  <si>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</si>
  <si>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</si>
  <si>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</si>
  <si>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</si>
  <si>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</si>
  <si>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</si>
  <si>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</si>
  <si>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</si>
  <si>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</si>
  <si>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</si>
  <si>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</si>
  <si>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</si>
  <si>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</si>
  <si>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</si>
  <si>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</si>
  <si>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</si>
  <si>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</si>
  <si>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</si>
  <si>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</si>
  <si>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</si>
  <si>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</si>
  <si>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</si>
  <si>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</si>
  <si>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</si>
  <si>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 Приложение 2</t>
  </si>
  <si>
    <t>Сяськелевского сельского поселения</t>
  </si>
  <si>
    <t>182 1 01 02000 01 0000 110</t>
  </si>
  <si>
    <t>182 1 01 02010 01 0000 110</t>
  </si>
  <si>
    <t>182 1 01 02020 01 0000 110</t>
  </si>
  <si>
    <t>182 1 01 02030 01 0000 110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</si>
  <si>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</si>
  <si>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</si>
  <si>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</si>
  <si>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</si>
  <si>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</si>
  <si>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прямогонный бензин, производимый на территории РФ,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</si>
  <si>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182 1 06 01000 00 0000 110</t>
  </si>
  <si>
    <t>182 1 06 01030 10 0000 110</t>
  </si>
  <si>
    <t>182 1 06 06030 00 0000 110</t>
  </si>
  <si>
    <t>182 1 06 06033 10 0000 110</t>
  </si>
  <si>
    <t>182 1 06 06040 00 0000 110</t>
  </si>
  <si>
    <t>182 1 06 06043 10 0000 110</t>
  </si>
  <si>
    <t>616 1 11 00000 00 0000 000</t>
  </si>
  <si>
    <t>616 1 13 00000 00 0000 000</t>
  </si>
  <si>
    <t>616 1 11 05075 10 0000 120</t>
  </si>
  <si>
    <t>616 1 16 00000 00 0000 000</t>
  </si>
  <si>
    <t>616 1 16 90050 10 0000 140</t>
  </si>
  <si>
    <t>Дотации бюджетам субъектов Российской Федерации и муниципальных образований</t>
  </si>
  <si>
    <t>616 2 00 00000 00 0000 000</t>
  </si>
  <si>
    <t>616 2 02 00000 00 0000 000</t>
  </si>
  <si>
    <t>616 2 02 04014 10 0000 151</t>
  </si>
  <si>
    <t>% исполнения к годовому уточненному плану</t>
  </si>
  <si>
    <t>    8,00</t>
  </si>
  <si>
    <t>   20 304,56</t>
  </si>
  <si>
    <t>   5 574,10</t>
  </si>
  <si>
    <t>   6 789,50</t>
  </si>
  <si>
    <t>616 1 17 00000 00 0000 000</t>
  </si>
  <si>
    <t>616 1 17 01050 10 0000 180</t>
  </si>
  <si>
    <t>616 1 11 09045 10 0111 120</t>
  </si>
  <si>
    <t>616 1 11 05035 10 0000 120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</si>
  <si>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</si>
  <si>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616 1 13 01995 10 0521 130</t>
  </si>
  <si>
    <t>182 1 06 06000 00 0000 110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</si>
  <si>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</si>
  <si>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616 1 16 33050 10 0000 140</t>
  </si>
  <si>
    <t>616 2 02 10000 00 0000 151</t>
  </si>
  <si>
    <t>616 2 02 15001 10 0000 151</t>
  </si>
  <si>
    <t>616 2 02 20000 00 0000 151</t>
  </si>
  <si>
    <t>616 2 02 20216 10 0000 151</t>
  </si>
  <si>
    <t>616 2 02 29999 10 0000 151</t>
  </si>
  <si>
    <t>616 2 02 30000 00 0000 151</t>
  </si>
  <si>
    <t>616 2 02 30024 10 0000 151</t>
  </si>
  <si>
    <t>616 2 02 35118 10 0000 151</t>
  </si>
  <si>
    <t>616 2 02 40000 00 0000 151</t>
  </si>
  <si>
    <t>616 2 02 49999 10 0000 151</t>
  </si>
  <si>
    <t>616 2 19 00000 00 0000 000</t>
  </si>
  <si>
    <t>616 2 19 60010 10 0000 151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</si>
  <si>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</si>
  <si>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Утверждено на 2017 год, бюджет Сяськелевского сельского поселения, (тыс. руб.)</t>
  </si>
  <si>
    <t>000 1 17 05050 10 0521 180</t>
  </si>
  <si>
    <t>Исполнение поступления доходов в бюджет Сяськелевского сельского поселения                                                                                                                                                                                                                               за 9 месяцев 2017 года</t>
  </si>
  <si>
    <t>Исполнено за 9 месяцев 2017 года, бюджет Сяськелевского сельского  поселения, (тыс. руб.)</t>
  </si>
  <si>
    <t xml:space="preserve"> к постановлению администрации</t>
  </si>
  <si>
    <t>№ 362 от 17 октября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</si>
</sst>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10419]###\ ###\ ###\ ###\ ##0.00"/>
    <numFmt numFmtId="173" formatCode="#,##0.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6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1" fillId="0" borderId="0" xfId="0" applyFont="1" applyFill="1" applyBorder="1" applyAlignment="1">
      <alignment/>
    </xf>
    <xf numFmtId="0" fontId="46" fillId="0" borderId="10" xfId="33" applyNumberFormat="1" applyFont="1" applyFill="1" applyBorder="1" applyAlignment="1">
      <alignment horizontal="left" vertical="center" wrapText="1" readingOrder="1"/>
      <protection/>
    </xf>
    <xf numFmtId="0" fontId="47" fillId="33" borderId="10" xfId="33" applyNumberFormat="1" applyFont="1" applyFill="1" applyBorder="1" applyAlignment="1">
      <alignment horizontal="left" vertical="center" wrapText="1" readingOrder="1"/>
      <protection/>
    </xf>
    <xf numFmtId="172" fontId="47" fillId="33" borderId="10" xfId="33" applyNumberFormat="1" applyFont="1" applyFill="1" applyBorder="1" applyAlignment="1">
      <alignment horizontal="right" vertical="center" wrapText="1" readingOrder="1"/>
      <protection/>
    </xf>
    <xf numFmtId="0" fontId="46" fillId="0" borderId="10" xfId="33" applyNumberFormat="1" applyFont="1" applyFill="1" applyBorder="1" applyAlignment="1">
      <alignment horizontal="center" vertical="center" wrapText="1" readingOrder="1"/>
      <protection/>
    </xf>
    <xf numFmtId="172" fontId="47" fillId="0" borderId="10" xfId="33" applyNumberFormat="1" applyFont="1" applyFill="1" applyBorder="1" applyAlignment="1">
      <alignment horizontal="right" vertical="center" wrapText="1" readingOrder="1"/>
      <protection/>
    </xf>
    <xf numFmtId="0" fontId="47" fillId="0" borderId="10" xfId="33" applyNumberFormat="1" applyFont="1" applyFill="1" applyBorder="1" applyAlignment="1">
      <alignment horizontal="left" vertical="center" wrapText="1" readingOrder="1"/>
      <protection/>
    </xf>
    <xf numFmtId="0" fontId="47" fillId="0" borderId="10" xfId="33" applyNumberFormat="1" applyFont="1" applyFill="1" applyBorder="1" applyAlignment="1">
      <alignment horizontal="right" vertical="center" wrapText="1" readingOrder="1"/>
      <protection/>
    </xf>
    <xf numFmtId="0" fontId="48" fillId="0" borderId="10" xfId="33" applyNumberFormat="1" applyFont="1" applyFill="1" applyBorder="1" applyAlignment="1">
      <alignment horizontal="left" vertical="center" wrapText="1" readingOrder="1"/>
      <protection/>
    </xf>
    <xf numFmtId="0" fontId="49" fillId="33" borderId="10" xfId="33" applyNumberFormat="1" applyFont="1" applyFill="1" applyBorder="1" applyAlignment="1">
      <alignment horizontal="left" vertical="center" wrapText="1" readingOrder="1"/>
      <protection/>
    </xf>
    <xf numFmtId="0" fontId="49" fillId="33" borderId="10" xfId="33" applyNumberFormat="1" applyFont="1" applyFill="1" applyBorder="1" applyAlignment="1">
      <alignment horizontal="center" vertical="center" wrapText="1" readingOrder="1"/>
      <protection/>
    </xf>
    <xf numFmtId="0" fontId="48" fillId="0" borderId="10" xfId="33" applyNumberFormat="1" applyFont="1" applyFill="1" applyBorder="1" applyAlignment="1">
      <alignment horizontal="center" vertical="center" wrapText="1" readingOrder="1"/>
      <protection/>
    </xf>
    <xf numFmtId="0" fontId="46" fillId="33" borderId="10" xfId="33" applyNumberFormat="1" applyFont="1" applyFill="1" applyBorder="1" applyAlignment="1">
      <alignment horizontal="left" vertical="center" wrapText="1" readingOrder="1"/>
      <protection/>
    </xf>
    <xf numFmtId="0" fontId="46" fillId="33" borderId="10" xfId="33" applyNumberFormat="1" applyFont="1" applyFill="1" applyBorder="1" applyAlignment="1">
      <alignment horizontal="center" vertical="center" wrapText="1" readingOrder="1"/>
      <protection/>
    </xf>
    <xf numFmtId="172" fontId="48" fillId="0" borderId="10" xfId="33" applyNumberFormat="1" applyFont="1" applyFill="1" applyBorder="1" applyAlignment="1">
      <alignment horizontal="right" vertical="center" wrapText="1" readingOrder="1"/>
      <protection/>
    </xf>
    <xf numFmtId="0" fontId="50" fillId="0" borderId="10" xfId="33" applyNumberFormat="1" applyFont="1" applyFill="1" applyBorder="1" applyAlignment="1">
      <alignment horizontal="left" vertical="center" wrapText="1" readingOrder="1"/>
      <protection/>
    </xf>
    <xf numFmtId="172" fontId="50" fillId="0" borderId="10" xfId="33" applyNumberFormat="1" applyFont="1" applyFill="1" applyBorder="1" applyAlignment="1">
      <alignment horizontal="right" vertical="center" wrapText="1" readingOrder="1"/>
      <protection/>
    </xf>
    <xf numFmtId="172" fontId="48" fillId="33" borderId="10" xfId="33" applyNumberFormat="1" applyFont="1" applyFill="1" applyBorder="1" applyAlignment="1">
      <alignment horizontal="right" vertical="center" wrapText="1" readingOrder="1"/>
      <protection/>
    </xf>
    <xf numFmtId="172" fontId="47" fillId="33" borderId="11" xfId="33" applyNumberFormat="1" applyFont="1" applyFill="1" applyBorder="1" applyAlignment="1">
      <alignment horizontal="right" vertical="center" wrapText="1" readingOrder="1"/>
      <protection/>
    </xf>
    <xf numFmtId="172" fontId="48" fillId="0" borderId="11" xfId="33" applyNumberFormat="1" applyFont="1" applyFill="1" applyBorder="1" applyAlignment="1">
      <alignment horizontal="right" vertical="center" wrapText="1" readingOrder="1"/>
      <protection/>
    </xf>
    <xf numFmtId="172" fontId="47" fillId="0" borderId="11" xfId="33" applyNumberFormat="1" applyFont="1" applyFill="1" applyBorder="1" applyAlignment="1">
      <alignment horizontal="right" vertical="center" wrapText="1" readingOrder="1"/>
      <protection/>
    </xf>
    <xf numFmtId="172" fontId="50" fillId="0" borderId="11" xfId="33" applyNumberFormat="1" applyFont="1" applyFill="1" applyBorder="1" applyAlignment="1">
      <alignment horizontal="right" vertical="center" wrapText="1" readingOrder="1"/>
      <protection/>
    </xf>
    <xf numFmtId="172" fontId="48" fillId="33" borderId="11" xfId="33" applyNumberFormat="1" applyFont="1" applyFill="1" applyBorder="1" applyAlignment="1">
      <alignment horizontal="right" vertical="center" wrapText="1" readingOrder="1"/>
      <protection/>
    </xf>
    <xf numFmtId="0" fontId="51" fillId="33" borderId="10" xfId="33" applyNumberFormat="1" applyFont="1" applyFill="1" applyBorder="1" applyAlignment="1">
      <alignment horizontal="left" vertical="center" wrapText="1" readingOrder="1"/>
      <protection/>
    </xf>
    <xf numFmtId="4" fontId="47" fillId="0" borderId="10" xfId="33" applyNumberFormat="1" applyFont="1" applyFill="1" applyBorder="1" applyAlignment="1">
      <alignment horizontal="right" vertical="center" wrapText="1" readingOrder="1"/>
      <protection/>
    </xf>
    <xf numFmtId="4" fontId="47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0" xfId="0" applyFont="1" applyFill="1" applyBorder="1" applyAlignment="1">
      <alignment/>
    </xf>
    <xf numFmtId="173" fontId="4" fillId="33" borderId="12" xfId="0" applyNumberFormat="1" applyFont="1" applyFill="1" applyBorder="1" applyAlignment="1">
      <alignment vertical="center"/>
    </xf>
    <xf numFmtId="173" fontId="2" fillId="34" borderId="12" xfId="0" applyNumberFormat="1" applyFont="1" applyFill="1" applyBorder="1" applyAlignment="1">
      <alignment vertical="center"/>
    </xf>
    <xf numFmtId="173" fontId="4" fillId="34" borderId="12" xfId="0" applyNumberFormat="1" applyFont="1" applyFill="1" applyBorder="1" applyAlignment="1">
      <alignment vertical="center"/>
    </xf>
    <xf numFmtId="173" fontId="2" fillId="33" borderId="12" xfId="0" applyNumberFormat="1" applyFont="1" applyFill="1" applyBorder="1" applyAlignment="1">
      <alignment vertical="center"/>
    </xf>
    <xf numFmtId="4" fontId="48" fillId="0" borderId="10" xfId="33" applyNumberFormat="1" applyFont="1" applyFill="1" applyBorder="1" applyAlignment="1">
      <alignment horizontal="right" vertical="center" wrapText="1" readingOrder="1"/>
      <protection/>
    </xf>
    <xf numFmtId="4" fontId="48" fillId="0" borderId="11" xfId="33" applyNumberFormat="1" applyFont="1" applyFill="1" applyBorder="1" applyAlignment="1">
      <alignment horizontal="right" vertical="center" wrapText="1" readingOrder="1"/>
      <protection/>
    </xf>
    <xf numFmtId="0" fontId="47" fillId="35" borderId="10" xfId="33" applyNumberFormat="1" applyFont="1" applyFill="1" applyBorder="1" applyAlignment="1">
      <alignment horizontal="center" vertical="center" wrapText="1" readingOrder="1"/>
      <protection/>
    </xf>
    <xf numFmtId="173" fontId="4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GridLines="0" tabSelected="1" zoomScalePageLayoutView="0" workbookViewId="0" topLeftCell="A51">
      <selection activeCell="F6" sqref="F6"/>
    </sheetView>
  </sheetViews>
  <sheetFormatPr defaultColWidth="9.140625" defaultRowHeight="15"/>
  <cols>
    <col min="1" max="1" width="27.28125" style="0" customWidth="1"/>
    <col min="2" max="2" width="57.140625" style="0" customWidth="1"/>
    <col min="3" max="3" width="10.421875" style="0" customWidth="1"/>
    <col min="4" max="4" width="11.00390625" style="0" customWidth="1"/>
    <col min="5" max="5" width="7.28125" style="0" customWidth="1"/>
    <col min="8" max="8" width="11.421875" style="0" bestFit="1" customWidth="1"/>
  </cols>
  <sheetData>
    <row r="1" spans="4:5" ht="15">
      <c r="D1" s="36" t="s">
        <v>66</v>
      </c>
      <c r="E1" s="36"/>
    </row>
    <row r="2" spans="2:5" ht="15">
      <c r="B2" s="26"/>
      <c r="C2" s="37" t="s">
        <v>124</v>
      </c>
      <c r="D2" s="37"/>
      <c r="E2" s="37"/>
    </row>
    <row r="3" spans="2:5" ht="15">
      <c r="B3" s="37" t="s">
        <v>67</v>
      </c>
      <c r="C3" s="37"/>
      <c r="D3" s="37"/>
      <c r="E3" s="37"/>
    </row>
    <row r="4" spans="2:5" ht="15">
      <c r="B4" s="26"/>
      <c r="C4" s="38" t="s">
        <v>125</v>
      </c>
      <c r="D4" s="38"/>
      <c r="E4" s="38"/>
    </row>
    <row r="6" spans="1:5" ht="36" customHeight="1">
      <c r="A6" s="35" t="s">
        <v>122</v>
      </c>
      <c r="B6" s="35"/>
      <c r="C6" s="35"/>
      <c r="D6" s="35"/>
      <c r="E6" s="35"/>
    </row>
    <row r="8" spans="1:5" ht="130.5" customHeight="1">
      <c r="A8" s="33" t="s">
        <v>1</v>
      </c>
      <c r="B8" s="33" t="s">
        <v>0</v>
      </c>
      <c r="C8" s="33" t="s">
        <v>120</v>
      </c>
      <c r="D8" s="33" t="s">
        <v>123</v>
      </c>
      <c r="E8" s="34" t="s">
        <v>93</v>
      </c>
    </row>
    <row r="9" spans="1:5" ht="40.5">
      <c r="A9" s="9"/>
      <c r="B9" s="10" t="s">
        <v>20</v>
      </c>
      <c r="C9" s="3">
        <f>C10+C27</f>
        <v>15549.359999999999</v>
      </c>
      <c r="D9" s="18">
        <f>D10+D27</f>
        <v>9343.130000000001</v>
      </c>
      <c r="E9" s="27">
        <f>D9*100/C9</f>
        <v>60.08691032942836</v>
      </c>
    </row>
    <row r="10" spans="1:5" ht="20.25">
      <c r="A10" s="9"/>
      <c r="B10" s="10" t="s">
        <v>65</v>
      </c>
      <c r="C10" s="3">
        <f>C11+C16+C20+C22</f>
        <v>14687.3</v>
      </c>
      <c r="D10" s="18">
        <f>D11+D16+D20+D22</f>
        <v>8726.34</v>
      </c>
      <c r="E10" s="27">
        <f aca="true" t="shared" si="0" ref="E10:E66">D10*100/C10</f>
        <v>59.41418776766322</v>
      </c>
    </row>
    <row r="11" spans="1:5" ht="47.25">
      <c r="A11" s="1" t="s">
        <v>72</v>
      </c>
      <c r="B11" s="4" t="s">
        <v>63</v>
      </c>
      <c r="C11" s="14">
        <f>C12+C13+C14+C15</f>
        <v>1917.3</v>
      </c>
      <c r="D11" s="19">
        <f>D12+D13+D14+D15</f>
        <v>1280.96</v>
      </c>
      <c r="E11" s="28">
        <f>D11*100/C11</f>
        <v>66.81061909977572</v>
      </c>
    </row>
    <row r="12" spans="1:5" ht="51">
      <c r="A12" s="6" t="s">
        <v>73</v>
      </c>
      <c r="B12" s="6" t="s">
        <v>35</v>
      </c>
      <c r="C12" s="5">
        <v>657.3</v>
      </c>
      <c r="D12" s="20">
        <v>517.97</v>
      </c>
      <c r="E12" s="29">
        <f t="shared" si="0"/>
        <v>78.802677620569</v>
      </c>
    </row>
    <row r="13" spans="1:5" ht="63.75">
      <c r="A13" s="6" t="s">
        <v>74</v>
      </c>
      <c r="B13" s="6" t="s">
        <v>34</v>
      </c>
      <c r="C13" s="5">
        <v>10</v>
      </c>
      <c r="D13" s="20">
        <v>5.49</v>
      </c>
      <c r="E13" s="29">
        <f t="shared" si="0"/>
        <v>54.9</v>
      </c>
    </row>
    <row r="14" spans="1:5" ht="51">
      <c r="A14" s="6" t="s">
        <v>75</v>
      </c>
      <c r="B14" s="6" t="s">
        <v>36</v>
      </c>
      <c r="C14" s="5">
        <v>1250</v>
      </c>
      <c r="D14" s="20">
        <v>864.69</v>
      </c>
      <c r="E14" s="29">
        <f t="shared" si="0"/>
        <v>69.1752</v>
      </c>
    </row>
    <row r="15" spans="1:5" ht="63.75">
      <c r="A15" s="6" t="s">
        <v>76</v>
      </c>
      <c r="B15" s="6" t="s">
        <v>77</v>
      </c>
      <c r="C15" s="5">
        <v>0</v>
      </c>
      <c r="D15" s="20">
        <v>-107.19</v>
      </c>
      <c r="E15" s="29">
        <v>0</v>
      </c>
    </row>
    <row r="16" spans="1:5" ht="31.5">
      <c r="A16" s="1" t="s">
        <v>68</v>
      </c>
      <c r="B16" s="4" t="s">
        <v>26</v>
      </c>
      <c r="C16" s="19">
        <f>C17+C18+C19</f>
        <v>4070</v>
      </c>
      <c r="D16" s="19">
        <f>D17+D18+D19</f>
        <v>3039.8199999999997</v>
      </c>
      <c r="E16" s="28">
        <f t="shared" si="0"/>
        <v>74.6884520884521</v>
      </c>
    </row>
    <row r="17" spans="1:5" ht="63.75">
      <c r="A17" s="6" t="s">
        <v>69</v>
      </c>
      <c r="B17" s="6" t="s">
        <v>25</v>
      </c>
      <c r="C17" s="5">
        <v>4064</v>
      </c>
      <c r="D17" s="20">
        <v>3037.18</v>
      </c>
      <c r="E17" s="29">
        <f t="shared" si="0"/>
        <v>74.73375984251969</v>
      </c>
    </row>
    <row r="18" spans="1:5" ht="89.25">
      <c r="A18" s="6" t="s">
        <v>70</v>
      </c>
      <c r="B18" s="6" t="s">
        <v>24</v>
      </c>
      <c r="C18" s="5">
        <v>3</v>
      </c>
      <c r="D18" s="20">
        <v>0.2</v>
      </c>
      <c r="E18" s="29">
        <v>0</v>
      </c>
    </row>
    <row r="19" spans="1:5" ht="38.25">
      <c r="A19" s="6" t="s">
        <v>71</v>
      </c>
      <c r="B19" s="6" t="s">
        <v>23</v>
      </c>
      <c r="C19" s="5">
        <v>3</v>
      </c>
      <c r="D19" s="20">
        <v>2.44</v>
      </c>
      <c r="E19" s="29">
        <f t="shared" si="0"/>
        <v>81.33333333333333</v>
      </c>
    </row>
    <row r="20" spans="1:5" ht="31.5">
      <c r="A20" s="1" t="s">
        <v>78</v>
      </c>
      <c r="B20" s="4" t="s">
        <v>22</v>
      </c>
      <c r="C20" s="14">
        <f>C21</f>
        <v>400</v>
      </c>
      <c r="D20" s="19">
        <v>159.7</v>
      </c>
      <c r="E20" s="28">
        <f t="shared" si="0"/>
        <v>39.925</v>
      </c>
    </row>
    <row r="21" spans="1:5" ht="38.25">
      <c r="A21" s="6" t="s">
        <v>79</v>
      </c>
      <c r="B21" s="6" t="s">
        <v>21</v>
      </c>
      <c r="C21" s="5">
        <v>400</v>
      </c>
      <c r="D21" s="20">
        <v>113.84</v>
      </c>
      <c r="E21" s="29">
        <f t="shared" si="0"/>
        <v>28.46</v>
      </c>
    </row>
    <row r="22" spans="1:5" ht="31.5">
      <c r="A22" s="1" t="s">
        <v>104</v>
      </c>
      <c r="B22" s="4" t="s">
        <v>33</v>
      </c>
      <c r="C22" s="14">
        <f>C23+C25</f>
        <v>8300</v>
      </c>
      <c r="D22" s="19">
        <f>D23+D25</f>
        <v>4245.86</v>
      </c>
      <c r="E22" s="28">
        <f t="shared" si="0"/>
        <v>51.15493975903614</v>
      </c>
    </row>
    <row r="23" spans="1:5" ht="15">
      <c r="A23" s="6" t="s">
        <v>80</v>
      </c>
      <c r="B23" s="6" t="s">
        <v>32</v>
      </c>
      <c r="C23" s="5">
        <f>C24</f>
        <v>3000</v>
      </c>
      <c r="D23" s="20">
        <f>D24</f>
        <v>2159.47</v>
      </c>
      <c r="E23" s="29">
        <f t="shared" si="0"/>
        <v>71.98233333333333</v>
      </c>
    </row>
    <row r="24" spans="1:5" ht="25.5">
      <c r="A24" s="15" t="s">
        <v>81</v>
      </c>
      <c r="B24" s="15" t="s">
        <v>31</v>
      </c>
      <c r="C24" s="16">
        <v>3000</v>
      </c>
      <c r="D24" s="21">
        <v>2159.47</v>
      </c>
      <c r="E24" s="29">
        <f t="shared" si="0"/>
        <v>71.98233333333333</v>
      </c>
    </row>
    <row r="25" spans="1:5" ht="15">
      <c r="A25" s="6" t="s">
        <v>82</v>
      </c>
      <c r="B25" s="6" t="s">
        <v>30</v>
      </c>
      <c r="C25" s="5">
        <f>C26</f>
        <v>5300</v>
      </c>
      <c r="D25" s="20">
        <f>D26</f>
        <v>2086.39</v>
      </c>
      <c r="E25" s="29">
        <f t="shared" si="0"/>
        <v>39.36584905660377</v>
      </c>
    </row>
    <row r="26" spans="1:5" ht="25.5">
      <c r="A26" s="15" t="s">
        <v>83</v>
      </c>
      <c r="B26" s="15" t="s">
        <v>29</v>
      </c>
      <c r="C26" s="16">
        <v>5300</v>
      </c>
      <c r="D26" s="21">
        <v>2086.39</v>
      </c>
      <c r="E26" s="29">
        <f t="shared" si="0"/>
        <v>39.36584905660377</v>
      </c>
    </row>
    <row r="27" spans="1:5" ht="20.25">
      <c r="A27" s="2"/>
      <c r="B27" s="10" t="s">
        <v>64</v>
      </c>
      <c r="C27" s="3">
        <f>C28+C32+C41+C44</f>
        <v>862.06</v>
      </c>
      <c r="D27" s="18">
        <f>D28+D32+D41+D44</f>
        <v>616.79</v>
      </c>
      <c r="E27" s="27">
        <f t="shared" si="0"/>
        <v>71.54838410319468</v>
      </c>
    </row>
    <row r="28" spans="1:5" ht="47.25">
      <c r="A28" s="1" t="s">
        <v>84</v>
      </c>
      <c r="B28" s="4" t="s">
        <v>53</v>
      </c>
      <c r="C28" s="14">
        <f>C29+C30+C31</f>
        <v>740</v>
      </c>
      <c r="D28" s="14">
        <f>D29+D30+D31</f>
        <v>514.3000000000001</v>
      </c>
      <c r="E28" s="28">
        <f t="shared" si="0"/>
        <v>69.50000000000001</v>
      </c>
    </row>
    <row r="29" spans="1:5" ht="60.75" customHeight="1">
      <c r="A29" s="6" t="s">
        <v>101</v>
      </c>
      <c r="B29" s="6" t="s">
        <v>102</v>
      </c>
      <c r="C29" s="5">
        <v>10</v>
      </c>
      <c r="D29" s="20">
        <v>0</v>
      </c>
      <c r="E29" s="29">
        <f t="shared" si="0"/>
        <v>0</v>
      </c>
    </row>
    <row r="30" spans="1:5" ht="25.5">
      <c r="A30" s="6" t="s">
        <v>86</v>
      </c>
      <c r="B30" s="6" t="s">
        <v>37</v>
      </c>
      <c r="C30" s="5">
        <v>30</v>
      </c>
      <c r="D30" s="20">
        <v>21.44</v>
      </c>
      <c r="E30" s="29">
        <f t="shared" si="0"/>
        <v>71.46666666666667</v>
      </c>
    </row>
    <row r="31" spans="1:5" ht="63.75">
      <c r="A31" s="6" t="s">
        <v>100</v>
      </c>
      <c r="B31" s="6" t="s">
        <v>9</v>
      </c>
      <c r="C31" s="5">
        <v>700</v>
      </c>
      <c r="D31" s="20">
        <v>492.86</v>
      </c>
      <c r="E31" s="29">
        <f t="shared" si="0"/>
        <v>70.40857142857143</v>
      </c>
    </row>
    <row r="32" spans="1:5" ht="47.25">
      <c r="A32" s="1" t="s">
        <v>85</v>
      </c>
      <c r="B32" s="4" t="s">
        <v>52</v>
      </c>
      <c r="C32" s="14">
        <f>C33</f>
        <v>100</v>
      </c>
      <c r="D32" s="19">
        <f>D33</f>
        <v>85.43</v>
      </c>
      <c r="E32" s="28">
        <f t="shared" si="0"/>
        <v>85.43</v>
      </c>
    </row>
    <row r="33" spans="1:5" ht="25.5">
      <c r="A33" s="6" t="s">
        <v>103</v>
      </c>
      <c r="B33" s="6" t="s">
        <v>14</v>
      </c>
      <c r="C33" s="5">
        <v>100</v>
      </c>
      <c r="D33" s="20">
        <v>85.43</v>
      </c>
      <c r="E33" s="29">
        <f t="shared" si="0"/>
        <v>85.43</v>
      </c>
    </row>
    <row r="34" spans="1:8" ht="31.5" customHeight="1" hidden="1">
      <c r="A34" s="1" t="s">
        <v>45</v>
      </c>
      <c r="B34" s="4" t="s">
        <v>44</v>
      </c>
      <c r="C34" s="5"/>
      <c r="D34" s="20"/>
      <c r="E34" s="29" t="e">
        <f t="shared" si="0"/>
        <v>#DIV/0!</v>
      </c>
      <c r="H34" t="s">
        <v>94</v>
      </c>
    </row>
    <row r="35" spans="1:8" ht="76.5" customHeight="1" hidden="1">
      <c r="A35" s="6" t="s">
        <v>41</v>
      </c>
      <c r="B35" s="6" t="s">
        <v>40</v>
      </c>
      <c r="C35" s="5"/>
      <c r="D35" s="20"/>
      <c r="E35" s="29" t="e">
        <f t="shared" si="0"/>
        <v>#DIV/0!</v>
      </c>
      <c r="H35" t="s">
        <v>94</v>
      </c>
    </row>
    <row r="36" spans="1:8" ht="63.75" customHeight="1" hidden="1">
      <c r="A36" s="6" t="s">
        <v>43</v>
      </c>
      <c r="B36" s="6" t="s">
        <v>42</v>
      </c>
      <c r="C36" s="7"/>
      <c r="D36" s="20"/>
      <c r="E36" s="29" t="e">
        <f t="shared" si="0"/>
        <v>#DIV/0!</v>
      </c>
      <c r="H36" t="s">
        <v>95</v>
      </c>
    </row>
    <row r="37" spans="1:8" ht="76.5" customHeight="1" hidden="1">
      <c r="A37" s="6" t="s">
        <v>39</v>
      </c>
      <c r="B37" s="6" t="s">
        <v>38</v>
      </c>
      <c r="C37" s="5"/>
      <c r="D37" s="20"/>
      <c r="E37" s="29" t="e">
        <f t="shared" si="0"/>
        <v>#DIV/0!</v>
      </c>
      <c r="H37" t="s">
        <v>95</v>
      </c>
    </row>
    <row r="38" spans="1:8" ht="25.5" customHeight="1" hidden="1">
      <c r="A38" s="8" t="s">
        <v>47</v>
      </c>
      <c r="B38" s="11" t="s">
        <v>46</v>
      </c>
      <c r="C38" s="5"/>
      <c r="D38" s="20"/>
      <c r="E38" s="29" t="e">
        <f t="shared" si="0"/>
        <v>#DIV/0!</v>
      </c>
      <c r="H38" t="s">
        <v>96</v>
      </c>
    </row>
    <row r="39" spans="1:8" ht="38.25" customHeight="1" hidden="1">
      <c r="A39" s="6" t="s">
        <v>51</v>
      </c>
      <c r="B39" s="6" t="s">
        <v>50</v>
      </c>
      <c r="C39" s="5"/>
      <c r="D39" s="20"/>
      <c r="E39" s="29" t="e">
        <f t="shared" si="0"/>
        <v>#DIV/0!</v>
      </c>
      <c r="H39" t="s">
        <v>96</v>
      </c>
    </row>
    <row r="40" spans="1:8" ht="38.25" customHeight="1" hidden="1">
      <c r="A40" s="6" t="s">
        <v>49</v>
      </c>
      <c r="B40" s="6" t="s">
        <v>48</v>
      </c>
      <c r="C40" s="5"/>
      <c r="D40" s="20"/>
      <c r="E40" s="29" t="e">
        <f t="shared" si="0"/>
        <v>#DIV/0!</v>
      </c>
      <c r="H40" t="s">
        <v>97</v>
      </c>
    </row>
    <row r="41" spans="1:5" ht="31.5">
      <c r="A41" s="1" t="s">
        <v>87</v>
      </c>
      <c r="B41" s="4" t="s">
        <v>2</v>
      </c>
      <c r="C41" s="14">
        <f>C42+C43</f>
        <v>19.060000000000002</v>
      </c>
      <c r="D41" s="14">
        <f>D42+D43</f>
        <v>14.06</v>
      </c>
      <c r="E41" s="28">
        <f t="shared" si="0"/>
        <v>73.76705141657922</v>
      </c>
    </row>
    <row r="42" spans="1:5" ht="51" customHeight="1">
      <c r="A42" s="6" t="s">
        <v>106</v>
      </c>
      <c r="B42" s="6" t="s">
        <v>105</v>
      </c>
      <c r="C42" s="7">
        <v>14.06</v>
      </c>
      <c r="D42" s="20">
        <v>14.06</v>
      </c>
      <c r="E42" s="29">
        <f t="shared" si="0"/>
        <v>100</v>
      </c>
    </row>
    <row r="43" spans="1:5" ht="38.25">
      <c r="A43" s="6" t="s">
        <v>88</v>
      </c>
      <c r="B43" s="6" t="s">
        <v>10</v>
      </c>
      <c r="C43" s="5">
        <v>5</v>
      </c>
      <c r="D43" s="20">
        <v>0</v>
      </c>
      <c r="E43" s="29">
        <v>0</v>
      </c>
    </row>
    <row r="44" spans="1:5" ht="31.5" customHeight="1">
      <c r="A44" s="1" t="s">
        <v>98</v>
      </c>
      <c r="B44" s="4" t="s">
        <v>12</v>
      </c>
      <c r="C44" s="14">
        <f>C45+C46</f>
        <v>3</v>
      </c>
      <c r="D44" s="14">
        <f>D45+D46</f>
        <v>3</v>
      </c>
      <c r="E44" s="28">
        <v>0</v>
      </c>
    </row>
    <row r="45" spans="1:5" ht="25.5" customHeight="1" hidden="1">
      <c r="A45" s="6" t="s">
        <v>99</v>
      </c>
      <c r="B45" s="6" t="s">
        <v>19</v>
      </c>
      <c r="C45" s="24">
        <v>0</v>
      </c>
      <c r="D45" s="25">
        <v>0</v>
      </c>
      <c r="E45" s="29">
        <v>0</v>
      </c>
    </row>
    <row r="46" spans="1:5" ht="15" customHeight="1">
      <c r="A46" s="6" t="s">
        <v>121</v>
      </c>
      <c r="B46" s="6" t="s">
        <v>11</v>
      </c>
      <c r="C46" s="5">
        <v>3</v>
      </c>
      <c r="D46" s="20">
        <v>3</v>
      </c>
      <c r="E46" s="29">
        <v>0</v>
      </c>
    </row>
    <row r="47" spans="1:5" ht="31.5">
      <c r="A47" s="12" t="s">
        <v>90</v>
      </c>
      <c r="B47" s="13" t="s">
        <v>62</v>
      </c>
      <c r="C47" s="17">
        <f>C48+C64</f>
        <v>33768.07</v>
      </c>
      <c r="D47" s="22">
        <f>D48+D64</f>
        <v>26817.030000000002</v>
      </c>
      <c r="E47" s="30">
        <f t="shared" si="0"/>
        <v>79.41534710156667</v>
      </c>
    </row>
    <row r="48" spans="1:5" ht="47.25">
      <c r="A48" s="1" t="s">
        <v>91</v>
      </c>
      <c r="B48" s="4" t="s">
        <v>61</v>
      </c>
      <c r="C48" s="14">
        <f>C49+C51+C54+C57</f>
        <v>33768.07</v>
      </c>
      <c r="D48" s="14">
        <f>D49+D51+D54+D57</f>
        <v>26946.79</v>
      </c>
      <c r="E48" s="28">
        <f t="shared" si="0"/>
        <v>79.7996154355283</v>
      </c>
    </row>
    <row r="49" spans="1:5" ht="25.5">
      <c r="A49" s="8" t="s">
        <v>107</v>
      </c>
      <c r="B49" s="8" t="s">
        <v>89</v>
      </c>
      <c r="C49" s="14">
        <f>C50</f>
        <v>12016.2</v>
      </c>
      <c r="D49" s="19">
        <f>D50</f>
        <v>10782.49</v>
      </c>
      <c r="E49" s="28">
        <f t="shared" si="0"/>
        <v>89.73294385912351</v>
      </c>
    </row>
    <row r="50" spans="1:5" ht="25.5">
      <c r="A50" s="6" t="s">
        <v>108</v>
      </c>
      <c r="B50" s="6" t="s">
        <v>59</v>
      </c>
      <c r="C50" s="5">
        <v>12016.2</v>
      </c>
      <c r="D50" s="20">
        <v>10782.49</v>
      </c>
      <c r="E50" s="29">
        <f t="shared" si="0"/>
        <v>89.73294385912351</v>
      </c>
    </row>
    <row r="51" spans="1:5" ht="25.5">
      <c r="A51" s="8" t="s">
        <v>109</v>
      </c>
      <c r="B51" s="11" t="s">
        <v>4</v>
      </c>
      <c r="C51" s="14">
        <f>C52+C53</f>
        <v>13811.7</v>
      </c>
      <c r="D51" s="14">
        <f>D52+D53</f>
        <v>13214.119999999999</v>
      </c>
      <c r="E51" s="28">
        <f t="shared" si="0"/>
        <v>95.67337836761585</v>
      </c>
    </row>
    <row r="52" spans="1:5" ht="63.75">
      <c r="A52" s="6" t="s">
        <v>110</v>
      </c>
      <c r="B52" s="6" t="s">
        <v>3</v>
      </c>
      <c r="C52" s="5">
        <f>366+475.8+3000</f>
        <v>3841.8</v>
      </c>
      <c r="D52" s="20">
        <v>3841.8</v>
      </c>
      <c r="E52" s="29">
        <f t="shared" si="0"/>
        <v>100</v>
      </c>
    </row>
    <row r="53" spans="1:5" ht="15">
      <c r="A53" s="6" t="s">
        <v>111</v>
      </c>
      <c r="B53" s="6" t="s">
        <v>8</v>
      </c>
      <c r="C53" s="5">
        <v>9969.9</v>
      </c>
      <c r="D53" s="20">
        <v>9372.32</v>
      </c>
      <c r="E53" s="29">
        <f t="shared" si="0"/>
        <v>94.00615853719697</v>
      </c>
    </row>
    <row r="54" spans="1:5" ht="25.5">
      <c r="A54" s="8" t="s">
        <v>112</v>
      </c>
      <c r="B54" s="11" t="s">
        <v>5</v>
      </c>
      <c r="C54" s="14">
        <f>C55+C56</f>
        <v>234.7</v>
      </c>
      <c r="D54" s="14">
        <f>D55+D56</f>
        <v>176.28</v>
      </c>
      <c r="E54" s="28">
        <f>D54*100/C54</f>
        <v>75.10864933958246</v>
      </c>
    </row>
    <row r="55" spans="1:5" ht="25.5">
      <c r="A55" s="6" t="s">
        <v>113</v>
      </c>
      <c r="B55" s="6" t="s">
        <v>7</v>
      </c>
      <c r="C55" s="5">
        <v>1</v>
      </c>
      <c r="D55" s="20">
        <v>1</v>
      </c>
      <c r="E55" s="29">
        <f t="shared" si="0"/>
        <v>100</v>
      </c>
    </row>
    <row r="56" spans="1:5" ht="38.25">
      <c r="A56" s="6" t="s">
        <v>114</v>
      </c>
      <c r="B56" s="6" t="s">
        <v>6</v>
      </c>
      <c r="C56" s="5">
        <v>233.7</v>
      </c>
      <c r="D56" s="20">
        <v>175.28</v>
      </c>
      <c r="E56" s="29">
        <f t="shared" si="0"/>
        <v>75.00213949507916</v>
      </c>
    </row>
    <row r="57" spans="1:5" ht="15">
      <c r="A57" s="8" t="s">
        <v>115</v>
      </c>
      <c r="B57" s="11" t="s">
        <v>28</v>
      </c>
      <c r="C57" s="14">
        <f>C58+C59</f>
        <v>7705.47</v>
      </c>
      <c r="D57" s="14">
        <f>D58+D59</f>
        <v>2773.9</v>
      </c>
      <c r="E57" s="28">
        <f t="shared" si="0"/>
        <v>35.999101936676155</v>
      </c>
    </row>
    <row r="58" spans="1:5" ht="51" hidden="1">
      <c r="A58" s="6" t="s">
        <v>92</v>
      </c>
      <c r="B58" s="6" t="s">
        <v>27</v>
      </c>
      <c r="C58" s="5">
        <v>0</v>
      </c>
      <c r="D58" s="20">
        <v>0</v>
      </c>
      <c r="E58" s="29" t="e">
        <f t="shared" si="0"/>
        <v>#DIV/0!</v>
      </c>
    </row>
    <row r="59" spans="1:5" ht="25.5">
      <c r="A59" s="6" t="s">
        <v>116</v>
      </c>
      <c r="B59" s="6" t="s">
        <v>13</v>
      </c>
      <c r="C59" s="5">
        <v>7705.47</v>
      </c>
      <c r="D59" s="20">
        <v>2773.9</v>
      </c>
      <c r="E59" s="29">
        <f t="shared" si="0"/>
        <v>35.999101936676155</v>
      </c>
    </row>
    <row r="60" spans="1:5" ht="15" hidden="1">
      <c r="A60" s="8" t="s">
        <v>18</v>
      </c>
      <c r="B60" s="11" t="s">
        <v>17</v>
      </c>
      <c r="C60" s="5"/>
      <c r="D60" s="20"/>
      <c r="E60" s="29" t="e">
        <f t="shared" si="0"/>
        <v>#DIV/0!</v>
      </c>
    </row>
    <row r="61" spans="1:5" ht="25.5" hidden="1">
      <c r="A61" s="6" t="s">
        <v>16</v>
      </c>
      <c r="B61" s="6" t="s">
        <v>15</v>
      </c>
      <c r="C61" s="5"/>
      <c r="D61" s="20"/>
      <c r="E61" s="29" t="e">
        <f t="shared" si="0"/>
        <v>#DIV/0!</v>
      </c>
    </row>
    <row r="62" spans="1:5" ht="76.5" hidden="1">
      <c r="A62" s="8" t="s">
        <v>57</v>
      </c>
      <c r="B62" s="11" t="s">
        <v>56</v>
      </c>
      <c r="C62" s="7"/>
      <c r="D62" s="20"/>
      <c r="E62" s="29" t="e">
        <f t="shared" si="0"/>
        <v>#DIV/0!</v>
      </c>
    </row>
    <row r="63" spans="1:5" ht="25.5" hidden="1">
      <c r="A63" s="6" t="s">
        <v>55</v>
      </c>
      <c r="B63" s="6" t="s">
        <v>54</v>
      </c>
      <c r="C63" s="7"/>
      <c r="D63" s="20"/>
      <c r="E63" s="29" t="e">
        <f t="shared" si="0"/>
        <v>#DIV/0!</v>
      </c>
    </row>
    <row r="64" spans="1:5" ht="63">
      <c r="A64" s="1" t="s">
        <v>117</v>
      </c>
      <c r="B64" s="4" t="s">
        <v>60</v>
      </c>
      <c r="C64" s="31">
        <f>C65</f>
        <v>0</v>
      </c>
      <c r="D64" s="32">
        <f>D65</f>
        <v>-129.76</v>
      </c>
      <c r="E64" s="28">
        <f>E65</f>
        <v>0</v>
      </c>
    </row>
    <row r="65" spans="1:5" ht="38.25">
      <c r="A65" s="6" t="s">
        <v>118</v>
      </c>
      <c r="B65" s="6" t="s">
        <v>119</v>
      </c>
      <c r="C65" s="24">
        <v>0</v>
      </c>
      <c r="D65" s="25">
        <v>-129.76</v>
      </c>
      <c r="E65" s="29">
        <v>0</v>
      </c>
    </row>
    <row r="66" spans="1:5" ht="20.25">
      <c r="A66" s="2"/>
      <c r="B66" s="23" t="s">
        <v>58</v>
      </c>
      <c r="C66" s="17">
        <f>C9+C47</f>
        <v>49317.43</v>
      </c>
      <c r="D66" s="17">
        <f>D9+D47</f>
        <v>36160.16</v>
      </c>
      <c r="E66" s="30">
        <f t="shared" si="0"/>
        <v>73.32125781899018</v>
      </c>
    </row>
    <row r="67" ht="52.5" customHeight="1"/>
  </sheetData>
  <sheetProtection/>
  <mergeCells count="5">
    <mergeCell ref="A6:E6"/>
    <mergeCell ref="D1:E1"/>
    <mergeCell ref="C2:E2"/>
    <mergeCell ref="C4:E4"/>
    <mergeCell ref="B3:E3"/>
  </mergeCells>
  <printOptions/>
  <pageMargins left="0.5905511811023623" right="0.31496062992125984" top="0.5905511811023623" bottom="0.1968503937007874" header="0.1968503937007874" footer="0.1968503937007874"/>
  <pageSetup fitToHeight="12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yura</cp:lastModifiedBy>
  <cp:lastPrinted>2017-10-09T08:26:20Z</cp:lastPrinted>
  <dcterms:created xsi:type="dcterms:W3CDTF">2015-07-21T13:23:07Z</dcterms:created>
  <dcterms:modified xsi:type="dcterms:W3CDTF">2017-10-17T10:07:52Z</dcterms:modified>
  <cp:category/>
  <cp:version/>
  <cp:contentType/>
  <cp:contentStatus/>
</cp:coreProperties>
</file>